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.7 (2)" sheetId="1" r:id="rId1"/>
  </sheets>
  <definedNames>
    <definedName name="_xlnm.Print_Area" localSheetId="0">'дод.7 (2)'!$B$1:$M$62</definedName>
  </definedNames>
  <calcPr fullCalcOnLoad="1"/>
</workbook>
</file>

<file path=xl/sharedStrings.xml><?xml version="1.0" encoding="utf-8"?>
<sst xmlns="http://schemas.openxmlformats.org/spreadsheetml/2006/main" count="106" uniqueCount="83">
  <si>
    <t>Загальний фонд</t>
  </si>
  <si>
    <t>Спеціальний фонд</t>
  </si>
  <si>
    <t>0110000</t>
  </si>
  <si>
    <t>Код функціональної класифікації видатків та кредитування бюджету</t>
  </si>
  <si>
    <t>0100000</t>
  </si>
  <si>
    <t>Найменування місцевої (регіональної) програми</t>
  </si>
  <si>
    <t>1060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</si>
  <si>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</si>
  <si>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0810</t>
  </si>
  <si>
    <t>0950</t>
  </si>
  <si>
    <t>0990</t>
  </si>
  <si>
    <t>1090</t>
  </si>
  <si>
    <t>1030</t>
  </si>
  <si>
    <t>1040</t>
  </si>
  <si>
    <t>0830</t>
  </si>
  <si>
    <t>0117210</t>
  </si>
  <si>
    <t>0117212</t>
  </si>
  <si>
    <t>0300000</t>
  </si>
  <si>
    <t>0310000</t>
  </si>
  <si>
    <t>0315010</t>
  </si>
  <si>
    <t>0315011</t>
  </si>
  <si>
    <t>1000000</t>
  </si>
  <si>
    <t>1010000</t>
  </si>
  <si>
    <t>1011150</t>
  </si>
  <si>
    <t>1011220</t>
  </si>
  <si>
    <t>1500000</t>
  </si>
  <si>
    <t>1510000</t>
  </si>
  <si>
    <t>1513140</t>
  </si>
  <si>
    <t>1513200</t>
  </si>
  <si>
    <t>1513202</t>
  </si>
  <si>
    <t>1513400</t>
  </si>
  <si>
    <t>2400000</t>
  </si>
  <si>
    <t>2410000</t>
  </si>
  <si>
    <t>2414040</t>
  </si>
  <si>
    <t>0829</t>
  </si>
  <si>
    <t>4800000</t>
  </si>
  <si>
    <t>4810000</t>
  </si>
  <si>
    <t>4816430</t>
  </si>
  <si>
    <t>0443</t>
  </si>
  <si>
    <t>4818100</t>
  </si>
  <si>
    <t>4818109</t>
  </si>
  <si>
    <t xml:space="preserve"> </t>
  </si>
  <si>
    <t>Програма  стимулювання та розвитку газети районної ради „Котовські вісті” на період 2016-2018 роки</t>
  </si>
  <si>
    <t>Курсові заходи післядипломної освіти на 2017 рік</t>
  </si>
  <si>
    <t>„Шкільний автобус»  на період 2016-2020 роки .</t>
  </si>
  <si>
    <t>Програма „Робота з обдарованими дітьми” на 2016-2020 роки</t>
  </si>
  <si>
    <t>Програма соціальної підтримки учасників антитерористичної операції та членів їх сімей на 2017 рік</t>
  </si>
  <si>
    <t>Програма соціальної підтримки інвалідів, громадян пільгової категорії на 2017 рік</t>
  </si>
  <si>
    <t>Програма «Сім’я і молодь Котовщини» на  2014-2018 роки</t>
  </si>
  <si>
    <t>Код програмної класифікації видатків та кредитування місцевого бюджету</t>
  </si>
  <si>
    <t>Заступник голови райради                                                                                        О.В.Карауш</t>
  </si>
  <si>
    <t>Програма фінансової підтримки ветеранів війни  Подільського району на 2017 рік</t>
  </si>
  <si>
    <t>Програма надання цільової адресної допомоги малозабезпеченим верствам населення Подільського району на 2017 рік</t>
  </si>
  <si>
    <t>Програма надання державно пільгового кредиту населенню Подільського району „Власний дім” на 2016-2020 роки</t>
  </si>
  <si>
    <t xml:space="preserve">Програма щодо реалізації Конвенції ООН про права дитини на 2017-2019рр» </t>
  </si>
  <si>
    <t>Програма подолання дитячої безпритульності і бездоглядності на період до 2021 року</t>
  </si>
  <si>
    <t>Програма   розвитку фізичної культури та спорту в Котовському районі на  2012-2017 роки</t>
  </si>
  <si>
    <t>Відпочинок  та оздоровлення  дітей  Котовського району на 2013-2018 роки</t>
  </si>
  <si>
    <t>Комплексна програма забезпечення містобудівної документації населених пунктів та територій Котовського району на 2016-2020 роки</t>
  </si>
  <si>
    <t>0763</t>
  </si>
  <si>
    <t>0133</t>
  </si>
  <si>
    <t>Програма підвищення рівня безпеки дорожнього руху на 2017 рік</t>
  </si>
  <si>
    <t>0317450</t>
  </si>
  <si>
    <t>0411</t>
  </si>
  <si>
    <t>Програма "Творчий вчитель" на період 2017-2020 роки</t>
  </si>
  <si>
    <t>Програма безоплатної правової допомоги населенню Подільського району на 2017-2018 роки</t>
  </si>
  <si>
    <t>7600000</t>
  </si>
  <si>
    <t>7610000</t>
  </si>
  <si>
    <t>0180</t>
  </si>
  <si>
    <t>7618370</t>
  </si>
  <si>
    <t>8370</t>
  </si>
  <si>
    <t>Програма "Безпечна Подільщина" на період 2017 - 2018 роки</t>
  </si>
  <si>
    <t>Курсові заходи післядипломної освіти медичним працівникам закладів охорони здоров’я у Подільському районі на 2017 рік</t>
  </si>
  <si>
    <t>Програма розвитку культури в Подільському районі  на 2017-2018  року</t>
  </si>
  <si>
    <t>Програма розвитку малого і середнього підприємництва в Подільському районі на 2017-2019  роки</t>
  </si>
  <si>
    <t>Програма цивільного захисту, техногенної та пожежної безпеки Подільського району Одеської області на 2014-2017 роки</t>
  </si>
  <si>
    <t>(тис. грн.)</t>
  </si>
  <si>
    <t>Передбачено</t>
  </si>
  <si>
    <t>Виконано</t>
  </si>
  <si>
    <t>РАЗОМ</t>
  </si>
  <si>
    <t>Додаток №3 до Подільської районної ради від            .2017 №       -VII</t>
  </si>
  <si>
    <t xml:space="preserve">Перелік місцевих (регіональних) програм, які фінансуватимуться за рахунок коштів
районного бюджету  у 1 півріччі  2017 року по Подільському району
</t>
  </si>
  <si>
    <t>Програма взаємодії виконавчої влади та органів місцевого самоврядування Подільського району на 2017 рік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</si>
</sst>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</numFmts>
  <fonts count="42">
    <font>
      <sz val="10"/>
      <name val="Times New Roman"/>
      <family val="0"/>
    </font>
    <font>
      <sz val="11"/>
      <color indexed="8"/>
      <name val="Calibri"/>
      <family val="2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Courier New"/>
      <family val="3"/>
    </font>
    <font>
      <b/>
      <sz val="10"/>
      <name val="Arial Cyr"/>
      <family val="0"/>
    </font>
    <font>
      <b/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b/>
      <i/>
      <sz val="12"/>
      <name val="Arial Cyr"/>
      <family val="0"/>
    </font>
    <font>
      <i/>
      <sz val="12"/>
      <name val="Times New Roman"/>
      <family val="0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6"/>
      <name val="Times New Roman"/>
      <family val="0"/>
    </font>
    <font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4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39" fillId="20" borderId="1" applyNumberFormat="0" applyAlignment="0" applyProtection="0"/>
    <xf numFmtId="0" fontId="5" fillId="21" borderId="2" applyNumberFormat="0" applyAlignment="0" applyProtection="0"/>
    <xf numFmtId="0" fontId="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1" fillId="0" borderId="0">
      <alignment vertical="top"/>
      <protection/>
    </xf>
    <xf numFmtId="0" fontId="7" fillId="0" borderId="6" applyNumberFormat="0" applyFill="0" applyAlignment="0" applyProtection="0"/>
    <xf numFmtId="0" fontId="41" fillId="22" borderId="7" applyNumberFormat="0" applyAlignment="0" applyProtection="0"/>
    <xf numFmtId="0" fontId="34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4" fillId="0" borderId="0">
      <alignment/>
      <protection/>
    </xf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3" fillId="0" borderId="0">
      <alignment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76">
    <xf numFmtId="0" fontId="0" fillId="0" borderId="0" xfId="0" applyAlignment="1">
      <alignment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164" fontId="20" fillId="0" borderId="10" xfId="68" applyNumberFormat="1" applyFont="1" applyBorder="1">
      <alignment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10" xfId="0" applyFont="1" applyFill="1" applyBorder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 quotePrefix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 quotePrefix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164" fontId="26" fillId="0" borderId="10" xfId="68" applyNumberFormat="1" applyFont="1" applyBorder="1" applyAlignment="1">
      <alignment vertical="center"/>
      <protection/>
    </xf>
    <xf numFmtId="0" fontId="27" fillId="0" borderId="10" xfId="0" applyFont="1" applyBorder="1" applyAlignment="1" quotePrefix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0" fontId="28" fillId="0" borderId="10" xfId="0" applyNumberFormat="1" applyFont="1" applyFill="1" applyBorder="1" applyAlignment="1" applyProtection="1">
      <alignment/>
      <protection/>
    </xf>
    <xf numFmtId="2" fontId="27" fillId="0" borderId="10" xfId="0" applyNumberFormat="1" applyFont="1" applyFill="1" applyBorder="1" applyAlignment="1">
      <alignment horizontal="center" vertical="center" wrapText="1"/>
    </xf>
    <xf numFmtId="164" fontId="29" fillId="0" borderId="10" xfId="68" applyNumberFormat="1" applyFont="1" applyBorder="1">
      <alignment vertical="top"/>
      <protection/>
    </xf>
    <xf numFmtId="0" fontId="19" fillId="0" borderId="10" xfId="0" applyNumberFormat="1" applyFont="1" applyFill="1" applyBorder="1" applyAlignment="1" applyProtection="1">
      <alignment/>
      <protection/>
    </xf>
    <xf numFmtId="164" fontId="30" fillId="0" borderId="10" xfId="68" applyNumberFormat="1" applyFont="1" applyBorder="1">
      <alignment vertical="top"/>
      <protection/>
    </xf>
    <xf numFmtId="0" fontId="19" fillId="0" borderId="10" xfId="0" applyFont="1" applyBorder="1" applyAlignment="1" quotePrefix="1">
      <alignment horizontal="center" vertical="center" wrapText="1"/>
    </xf>
    <xf numFmtId="2" fontId="19" fillId="0" borderId="10" xfId="0" applyNumberFormat="1" applyFont="1" applyBorder="1" applyAlignment="1" quotePrefix="1">
      <alignment horizontal="center" vertical="center" wrapText="1"/>
    </xf>
    <xf numFmtId="0" fontId="19" fillId="0" borderId="10" xfId="0" applyFont="1" applyBorder="1" applyAlignment="1">
      <alignment horizontal="left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Border="1" applyAlignment="1" quotePrefix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 applyProtection="1">
      <alignment vertical="top"/>
      <protection/>
    </xf>
    <xf numFmtId="0" fontId="19" fillId="0" borderId="10" xfId="0" applyFont="1" applyFill="1" applyBorder="1" applyAlignment="1">
      <alignment/>
    </xf>
    <xf numFmtId="0" fontId="31" fillId="0" borderId="10" xfId="0" applyFont="1" applyBorder="1" applyAlignment="1" quotePrefix="1">
      <alignment horizontal="center" vertical="center" wrapText="1"/>
    </xf>
    <xf numFmtId="2" fontId="31" fillId="0" borderId="10" xfId="0" applyNumberFormat="1" applyFont="1" applyBorder="1" applyAlignment="1" quotePrefix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28" fillId="0" borderId="10" xfId="0" applyFont="1" applyFill="1" applyBorder="1" applyAlignment="1">
      <alignment/>
    </xf>
    <xf numFmtId="49" fontId="25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Fill="1" applyBorder="1" applyAlignment="1" applyProtection="1">
      <alignment wrapText="1"/>
      <protection/>
    </xf>
    <xf numFmtId="0" fontId="31" fillId="0" borderId="10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165" fontId="25" fillId="0" borderId="10" xfId="0" applyNumberFormat="1" applyFont="1" applyBorder="1" applyAlignment="1">
      <alignment horizontal="center" vertical="center" wrapText="1"/>
    </xf>
    <xf numFmtId="165" fontId="31" fillId="0" borderId="10" xfId="0" applyNumberFormat="1" applyFont="1" applyBorder="1" applyAlignment="1" quotePrefix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64" fontId="26" fillId="0" borderId="10" xfId="68" applyNumberFormat="1" applyFont="1" applyBorder="1">
      <alignment vertical="top"/>
      <protection/>
    </xf>
    <xf numFmtId="0" fontId="19" fillId="0" borderId="1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32" fillId="0" borderId="0" xfId="0" applyNumberFormat="1" applyFont="1" applyFill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Font="1" applyBorder="1" applyAlignment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1" xfId="50"/>
    <cellStyle name="Звичайний 12" xfId="51"/>
    <cellStyle name="Звичайний 13" xfId="52"/>
    <cellStyle name="Звичайний 14" xfId="53"/>
    <cellStyle name="Звичайний 15" xfId="54"/>
    <cellStyle name="Звичайний 16" xfId="55"/>
    <cellStyle name="Звичайний 17" xfId="56"/>
    <cellStyle name="Звичайний 18" xfId="57"/>
    <cellStyle name="Звичайний 19" xfId="58"/>
    <cellStyle name="Звичайний 2" xfId="59"/>
    <cellStyle name="Звичайний 20" xfId="60"/>
    <cellStyle name="Звичайний 3" xfId="61"/>
    <cellStyle name="Звичайний 4" xfId="62"/>
    <cellStyle name="Звичайний 5" xfId="63"/>
    <cellStyle name="Звичайний 6" xfId="64"/>
    <cellStyle name="Звичайний 7" xfId="65"/>
    <cellStyle name="Звичайний 8" xfId="66"/>
    <cellStyle name="Звичайний 9" xfId="67"/>
    <cellStyle name="Звичайний_Додаток _ 3 зм_ни 4575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1"/>
  <sheetViews>
    <sheetView tabSelected="1" view="pageBreakPreview" zoomScale="75" zoomScaleNormal="75" zoomScaleSheetLayoutView="75" zoomScalePageLayoutView="0" workbookViewId="0" topLeftCell="B1">
      <selection activeCell="L15" sqref="L15"/>
    </sheetView>
  </sheetViews>
  <sheetFormatPr defaultColWidth="9.16015625" defaultRowHeight="12.75"/>
  <cols>
    <col min="1" max="1" width="3.83203125" style="4" hidden="1" customWidth="1"/>
    <col min="2" max="2" width="16.5" style="9" customWidth="1"/>
    <col min="3" max="3" width="15.5" style="9" customWidth="1"/>
    <col min="4" max="4" width="17.83203125" style="9" customWidth="1"/>
    <col min="5" max="5" width="44.83203125" style="4" customWidth="1"/>
    <col min="6" max="6" width="21.16015625" style="15" hidden="1" customWidth="1"/>
    <col min="7" max="7" width="21.16015625" style="4" hidden="1" customWidth="1"/>
    <col min="8" max="9" width="21.16015625" style="4" customWidth="1"/>
    <col min="10" max="10" width="17.66015625" style="3" customWidth="1"/>
    <col min="11" max="11" width="22.66015625" style="3" customWidth="1"/>
    <col min="12" max="12" width="17.83203125" style="3" customWidth="1"/>
    <col min="13" max="13" width="16.66015625" style="3" customWidth="1"/>
    <col min="14" max="16384" width="9.16015625" style="3" customWidth="1"/>
  </cols>
  <sheetData>
    <row r="2" spans="11:13" ht="15" customHeight="1">
      <c r="K2" s="69" t="s">
        <v>80</v>
      </c>
      <c r="L2" s="69"/>
      <c r="M2" s="68"/>
    </row>
    <row r="3" spans="11:13" ht="15" customHeight="1">
      <c r="K3" s="69"/>
      <c r="L3" s="69"/>
      <c r="M3" s="68"/>
    </row>
    <row r="4" spans="11:13" ht="15" customHeight="1">
      <c r="K4" s="69"/>
      <c r="L4" s="69"/>
      <c r="M4" s="68"/>
    </row>
    <row r="5" spans="11:13" ht="15" customHeight="1">
      <c r="K5" s="69"/>
      <c r="L5" s="69"/>
      <c r="M5" s="68"/>
    </row>
    <row r="6" spans="11:12" ht="20.25" customHeight="1">
      <c r="K6" s="69"/>
      <c r="L6" s="69"/>
    </row>
    <row r="8" spans="1:9" ht="90.75" customHeight="1">
      <c r="A8" s="2"/>
      <c r="B8" s="71" t="s">
        <v>81</v>
      </c>
      <c r="C8" s="72"/>
      <c r="D8" s="72"/>
      <c r="E8" s="72"/>
      <c r="F8" s="72"/>
      <c r="G8" s="72"/>
      <c r="H8" s="72"/>
      <c r="I8" s="61"/>
    </row>
    <row r="9" spans="2:9" ht="18.75">
      <c r="B9" s="10"/>
      <c r="C9" s="11"/>
      <c r="D9" s="11"/>
      <c r="E9" s="13"/>
      <c r="F9" s="13"/>
      <c r="G9" s="14"/>
      <c r="H9" s="64" t="s">
        <v>76</v>
      </c>
      <c r="I9" s="62"/>
    </row>
    <row r="10" spans="2:13" ht="18.75">
      <c r="B10" s="74" t="s">
        <v>7</v>
      </c>
      <c r="C10" s="74" t="s">
        <v>49</v>
      </c>
      <c r="D10" s="74" t="s">
        <v>3</v>
      </c>
      <c r="E10" s="73" t="s">
        <v>5</v>
      </c>
      <c r="F10" s="13"/>
      <c r="G10" s="14"/>
      <c r="H10" s="70" t="s">
        <v>0</v>
      </c>
      <c r="I10" s="70"/>
      <c r="J10" s="70" t="s">
        <v>1</v>
      </c>
      <c r="K10" s="70"/>
      <c r="L10" s="70" t="s">
        <v>79</v>
      </c>
      <c r="M10" s="70"/>
    </row>
    <row r="11" spans="1:13" ht="107.25" customHeight="1">
      <c r="A11" s="12"/>
      <c r="B11" s="75"/>
      <c r="C11" s="75"/>
      <c r="D11" s="75"/>
      <c r="E11" s="73"/>
      <c r="F11" s="63" t="s">
        <v>0</v>
      </c>
      <c r="G11" s="7" t="s">
        <v>1</v>
      </c>
      <c r="H11" s="1" t="s">
        <v>77</v>
      </c>
      <c r="I11" s="7" t="s">
        <v>78</v>
      </c>
      <c r="J11" s="1" t="s">
        <v>77</v>
      </c>
      <c r="K11" s="7" t="s">
        <v>78</v>
      </c>
      <c r="L11" s="1" t="s">
        <v>77</v>
      </c>
      <c r="M11" s="7" t="s">
        <v>78</v>
      </c>
    </row>
    <row r="12" spans="1:13" s="6" customFormat="1" ht="18" customHeight="1">
      <c r="A12" s="5"/>
      <c r="B12" s="24" t="s">
        <v>4</v>
      </c>
      <c r="C12" s="25"/>
      <c r="D12" s="26"/>
      <c r="E12" s="27"/>
      <c r="F12" s="28">
        <f>F13</f>
        <v>246</v>
      </c>
      <c r="G12" s="29"/>
      <c r="H12" s="28">
        <f aca="true" t="shared" si="0" ref="H12:M14">H13</f>
        <v>246</v>
      </c>
      <c r="I12" s="28">
        <f t="shared" si="0"/>
        <v>181</v>
      </c>
      <c r="J12" s="28"/>
      <c r="K12" s="28"/>
      <c r="L12" s="28">
        <f t="shared" si="0"/>
        <v>246</v>
      </c>
      <c r="M12" s="28">
        <f t="shared" si="0"/>
        <v>181</v>
      </c>
    </row>
    <row r="13" spans="1:13" s="18" customFormat="1" ht="15.75" customHeight="1">
      <c r="A13" s="17"/>
      <c r="B13" s="30" t="s">
        <v>2</v>
      </c>
      <c r="C13" s="31"/>
      <c r="D13" s="32"/>
      <c r="E13" s="33"/>
      <c r="F13" s="34">
        <f>F14</f>
        <v>246</v>
      </c>
      <c r="G13" s="35"/>
      <c r="H13" s="34">
        <f t="shared" si="0"/>
        <v>246</v>
      </c>
      <c r="I13" s="34">
        <f t="shared" si="0"/>
        <v>181</v>
      </c>
      <c r="J13" s="34"/>
      <c r="K13" s="34"/>
      <c r="L13" s="34">
        <f t="shared" si="0"/>
        <v>246</v>
      </c>
      <c r="M13" s="34">
        <f t="shared" si="0"/>
        <v>181</v>
      </c>
    </row>
    <row r="14" spans="2:13" ht="15.75">
      <c r="B14" s="24" t="s">
        <v>15</v>
      </c>
      <c r="C14" s="25"/>
      <c r="D14" s="26"/>
      <c r="E14" s="36"/>
      <c r="F14" s="28">
        <f>F15</f>
        <v>246</v>
      </c>
      <c r="G14" s="37"/>
      <c r="H14" s="28">
        <f t="shared" si="0"/>
        <v>246</v>
      </c>
      <c r="I14" s="28">
        <f t="shared" si="0"/>
        <v>181</v>
      </c>
      <c r="J14" s="28"/>
      <c r="K14" s="28"/>
      <c r="L14" s="28">
        <f t="shared" si="0"/>
        <v>246</v>
      </c>
      <c r="M14" s="28">
        <f t="shared" si="0"/>
        <v>181</v>
      </c>
    </row>
    <row r="15" spans="2:13" ht="63">
      <c r="B15" s="38" t="s">
        <v>16</v>
      </c>
      <c r="C15" s="38">
        <v>7212</v>
      </c>
      <c r="D15" s="39" t="s">
        <v>14</v>
      </c>
      <c r="E15" s="40" t="s">
        <v>42</v>
      </c>
      <c r="F15" s="41">
        <v>246</v>
      </c>
      <c r="G15" s="37"/>
      <c r="H15" s="41">
        <v>246</v>
      </c>
      <c r="I15" s="41">
        <v>181</v>
      </c>
      <c r="J15" s="41"/>
      <c r="K15" s="41"/>
      <c r="L15" s="41">
        <v>246</v>
      </c>
      <c r="M15" s="41">
        <v>181</v>
      </c>
    </row>
    <row r="16" spans="2:13" ht="15.75">
      <c r="B16" s="24" t="s">
        <v>17</v>
      </c>
      <c r="C16" s="25"/>
      <c r="D16" s="26"/>
      <c r="E16" s="36"/>
      <c r="F16" s="28">
        <f>F17</f>
        <v>75</v>
      </c>
      <c r="G16" s="37"/>
      <c r="H16" s="28">
        <f>H17</f>
        <v>90</v>
      </c>
      <c r="I16" s="28">
        <f>I17</f>
        <v>30</v>
      </c>
      <c r="J16" s="28"/>
      <c r="K16" s="28"/>
      <c r="L16" s="28">
        <f>L17</f>
        <v>90</v>
      </c>
      <c r="M16" s="28">
        <f>M17</f>
        <v>30</v>
      </c>
    </row>
    <row r="17" spans="1:13" s="18" customFormat="1" ht="15.75">
      <c r="A17" s="17"/>
      <c r="B17" s="30" t="s">
        <v>18</v>
      </c>
      <c r="C17" s="31"/>
      <c r="D17" s="32"/>
      <c r="E17" s="33"/>
      <c r="F17" s="34">
        <f>F18+F20</f>
        <v>75</v>
      </c>
      <c r="G17" s="35"/>
      <c r="H17" s="34">
        <f>H18+H20</f>
        <v>90</v>
      </c>
      <c r="I17" s="34">
        <f>I18+I20</f>
        <v>30</v>
      </c>
      <c r="J17" s="34"/>
      <c r="K17" s="34"/>
      <c r="L17" s="34">
        <f>L18+L20</f>
        <v>90</v>
      </c>
      <c r="M17" s="34">
        <f>M18+M20</f>
        <v>30</v>
      </c>
    </row>
    <row r="18" spans="2:13" ht="15.75">
      <c r="B18" s="24" t="s">
        <v>19</v>
      </c>
      <c r="C18" s="25"/>
      <c r="D18" s="26"/>
      <c r="E18" s="36"/>
      <c r="F18" s="28">
        <f>F19</f>
        <v>65</v>
      </c>
      <c r="G18" s="37"/>
      <c r="H18" s="28">
        <f>H19</f>
        <v>80</v>
      </c>
      <c r="I18" s="28">
        <f>I19</f>
        <v>30</v>
      </c>
      <c r="J18" s="28"/>
      <c r="K18" s="28"/>
      <c r="L18" s="28">
        <f>L19</f>
        <v>80</v>
      </c>
      <c r="M18" s="28">
        <f>M19</f>
        <v>30</v>
      </c>
    </row>
    <row r="19" spans="2:13" ht="47.25">
      <c r="B19" s="38" t="s">
        <v>20</v>
      </c>
      <c r="C19" s="38">
        <v>5011</v>
      </c>
      <c r="D19" s="39" t="s">
        <v>8</v>
      </c>
      <c r="E19" s="40" t="s">
        <v>56</v>
      </c>
      <c r="F19" s="41">
        <v>65</v>
      </c>
      <c r="G19" s="37"/>
      <c r="H19" s="41">
        <v>80</v>
      </c>
      <c r="I19" s="41">
        <v>30</v>
      </c>
      <c r="J19" s="41"/>
      <c r="K19" s="41"/>
      <c r="L19" s="41">
        <v>80</v>
      </c>
      <c r="M19" s="41">
        <v>30</v>
      </c>
    </row>
    <row r="20" spans="2:13" ht="63">
      <c r="B20" s="55" t="s">
        <v>62</v>
      </c>
      <c r="C20" s="54">
        <v>7450</v>
      </c>
      <c r="D20" s="55" t="s">
        <v>63</v>
      </c>
      <c r="E20" s="60" t="s">
        <v>74</v>
      </c>
      <c r="F20" s="43">
        <v>10</v>
      </c>
      <c r="G20" s="37"/>
      <c r="H20" s="43">
        <v>10</v>
      </c>
      <c r="I20" s="43">
        <v>0</v>
      </c>
      <c r="J20" s="43"/>
      <c r="K20" s="43"/>
      <c r="L20" s="43">
        <v>10</v>
      </c>
      <c r="M20" s="43">
        <v>0</v>
      </c>
    </row>
    <row r="21" spans="2:13" ht="15.75">
      <c r="B21" s="24" t="s">
        <v>21</v>
      </c>
      <c r="C21" s="25"/>
      <c r="D21" s="26"/>
      <c r="E21" s="36"/>
      <c r="F21" s="28">
        <f>F22</f>
        <v>1703</v>
      </c>
      <c r="G21" s="37"/>
      <c r="H21" s="28">
        <f>H22</f>
        <v>1715</v>
      </c>
      <c r="I21" s="28">
        <f>I22</f>
        <v>990.5</v>
      </c>
      <c r="J21" s="28"/>
      <c r="K21" s="28"/>
      <c r="L21" s="28">
        <f>L22</f>
        <v>1715</v>
      </c>
      <c r="M21" s="28">
        <f>M22</f>
        <v>990.5</v>
      </c>
    </row>
    <row r="22" spans="1:13" s="18" customFormat="1" ht="15.75">
      <c r="A22" s="17"/>
      <c r="B22" s="30" t="s">
        <v>22</v>
      </c>
      <c r="C22" s="31"/>
      <c r="D22" s="32"/>
      <c r="E22" s="33"/>
      <c r="F22" s="34">
        <f>F23+F24+F30</f>
        <v>1703</v>
      </c>
      <c r="G22" s="35"/>
      <c r="H22" s="34">
        <f>H23+H24+H30</f>
        <v>1715</v>
      </c>
      <c r="I22" s="34">
        <f>I23+I24+I30</f>
        <v>990.5</v>
      </c>
      <c r="J22" s="34"/>
      <c r="K22" s="34"/>
      <c r="L22" s="34">
        <f>L23+L24+L30</f>
        <v>1715</v>
      </c>
      <c r="M22" s="34">
        <f>M23+M24+M30</f>
        <v>990.5</v>
      </c>
    </row>
    <row r="23" spans="1:13" s="19" customFormat="1" ht="31.5">
      <c r="A23" s="2"/>
      <c r="B23" s="24" t="s">
        <v>23</v>
      </c>
      <c r="C23" s="24">
        <v>1150</v>
      </c>
      <c r="D23" s="42" t="s">
        <v>9</v>
      </c>
      <c r="E23" s="40" t="s">
        <v>43</v>
      </c>
      <c r="F23" s="43">
        <v>50</v>
      </c>
      <c r="G23" s="44"/>
      <c r="H23" s="43">
        <v>50</v>
      </c>
      <c r="I23" s="43">
        <v>0</v>
      </c>
      <c r="J23" s="43"/>
      <c r="K23" s="43"/>
      <c r="L23" s="43">
        <v>50</v>
      </c>
      <c r="M23" s="43">
        <v>0</v>
      </c>
    </row>
    <row r="24" spans="2:13" ht="15.75">
      <c r="B24" s="24" t="s">
        <v>24</v>
      </c>
      <c r="C24" s="24">
        <v>1220</v>
      </c>
      <c r="D24" s="42" t="s">
        <v>10</v>
      </c>
      <c r="E24" s="45"/>
      <c r="F24" s="28">
        <f>SUM(F25:F29)</f>
        <v>1652</v>
      </c>
      <c r="G24" s="37"/>
      <c r="H24" s="28">
        <f>SUM(H25:H29)</f>
        <v>1664</v>
      </c>
      <c r="I24" s="28">
        <f>SUM(I25:I29)</f>
        <v>990.5</v>
      </c>
      <c r="J24" s="28"/>
      <c r="K24" s="28"/>
      <c r="L24" s="28">
        <f>SUM(L25:L29)</f>
        <v>1664</v>
      </c>
      <c r="M24" s="28">
        <f>SUM(M25:M29)</f>
        <v>990.5</v>
      </c>
    </row>
    <row r="25" spans="2:13" ht="36" customHeight="1">
      <c r="B25" s="46">
        <v>1011220</v>
      </c>
      <c r="C25" s="46">
        <v>1220</v>
      </c>
      <c r="D25" s="47" t="s">
        <v>10</v>
      </c>
      <c r="E25" s="48" t="s">
        <v>44</v>
      </c>
      <c r="F25" s="43">
        <v>1500</v>
      </c>
      <c r="G25" s="37"/>
      <c r="H25" s="43">
        <v>1500</v>
      </c>
      <c r="I25" s="43">
        <v>898.5</v>
      </c>
      <c r="J25" s="43"/>
      <c r="K25" s="43"/>
      <c r="L25" s="43">
        <v>1500</v>
      </c>
      <c r="M25" s="43">
        <v>898.5</v>
      </c>
    </row>
    <row r="26" spans="2:13" ht="47.25">
      <c r="B26" s="46">
        <v>1011220</v>
      </c>
      <c r="C26" s="46">
        <v>1220</v>
      </c>
      <c r="D26" s="47" t="s">
        <v>10</v>
      </c>
      <c r="E26" s="40" t="s">
        <v>54</v>
      </c>
      <c r="F26" s="43">
        <v>1</v>
      </c>
      <c r="G26" s="37"/>
      <c r="H26" s="43">
        <v>1</v>
      </c>
      <c r="I26" s="43">
        <v>0</v>
      </c>
      <c r="J26" s="43"/>
      <c r="K26" s="43"/>
      <c r="L26" s="43">
        <v>1</v>
      </c>
      <c r="M26" s="43">
        <v>0</v>
      </c>
    </row>
    <row r="27" spans="2:13" ht="31.5">
      <c r="B27" s="46">
        <v>1011220</v>
      </c>
      <c r="C27" s="46">
        <v>1220</v>
      </c>
      <c r="D27" s="47" t="s">
        <v>10</v>
      </c>
      <c r="E27" s="40" t="s">
        <v>45</v>
      </c>
      <c r="F27" s="43">
        <v>1</v>
      </c>
      <c r="G27" s="37"/>
      <c r="H27" s="43">
        <v>1</v>
      </c>
      <c r="I27" s="43">
        <v>0</v>
      </c>
      <c r="J27" s="43"/>
      <c r="K27" s="43"/>
      <c r="L27" s="43">
        <v>1</v>
      </c>
      <c r="M27" s="43">
        <v>0</v>
      </c>
    </row>
    <row r="28" spans="2:13" ht="31.5">
      <c r="B28" s="46">
        <v>1011220</v>
      </c>
      <c r="C28" s="46">
        <v>1220</v>
      </c>
      <c r="D28" s="55" t="s">
        <v>10</v>
      </c>
      <c r="E28" s="40" t="s">
        <v>64</v>
      </c>
      <c r="F28" s="43">
        <v>10</v>
      </c>
      <c r="G28" s="37"/>
      <c r="H28" s="43">
        <v>10</v>
      </c>
      <c r="I28" s="43">
        <v>0</v>
      </c>
      <c r="J28" s="43"/>
      <c r="K28" s="43"/>
      <c r="L28" s="43">
        <v>10</v>
      </c>
      <c r="M28" s="43">
        <v>0</v>
      </c>
    </row>
    <row r="29" spans="2:13" ht="47.25">
      <c r="B29" s="46">
        <v>1011220</v>
      </c>
      <c r="C29" s="46">
        <v>1220</v>
      </c>
      <c r="D29" s="47" t="s">
        <v>10</v>
      </c>
      <c r="E29" s="40" t="s">
        <v>57</v>
      </c>
      <c r="F29" s="43">
        <v>140</v>
      </c>
      <c r="G29" s="37"/>
      <c r="H29" s="43">
        <v>152</v>
      </c>
      <c r="I29" s="43">
        <v>92</v>
      </c>
      <c r="J29" s="43"/>
      <c r="K29" s="43"/>
      <c r="L29" s="43">
        <v>152</v>
      </c>
      <c r="M29" s="43">
        <v>92</v>
      </c>
    </row>
    <row r="30" spans="2:13" ht="47.25">
      <c r="B30" s="46">
        <v>1018600</v>
      </c>
      <c r="C30" s="46">
        <v>8600</v>
      </c>
      <c r="D30" s="55" t="s">
        <v>60</v>
      </c>
      <c r="E30" s="40" t="s">
        <v>65</v>
      </c>
      <c r="F30" s="43">
        <v>1</v>
      </c>
      <c r="G30" s="37"/>
      <c r="H30" s="43">
        <v>1</v>
      </c>
      <c r="I30" s="43">
        <v>0</v>
      </c>
      <c r="J30" s="43"/>
      <c r="K30" s="43"/>
      <c r="L30" s="43">
        <v>1</v>
      </c>
      <c r="M30" s="43">
        <v>0</v>
      </c>
    </row>
    <row r="31" spans="2:13" ht="15.75">
      <c r="B31" s="24" t="s">
        <v>25</v>
      </c>
      <c r="C31" s="25"/>
      <c r="D31" s="26"/>
      <c r="E31" s="45"/>
      <c r="F31" s="28">
        <f>F32</f>
        <v>363.2</v>
      </c>
      <c r="G31" s="37"/>
      <c r="H31" s="28">
        <f>H32</f>
        <v>378.2</v>
      </c>
      <c r="I31" s="28">
        <f>I32</f>
        <v>124.75</v>
      </c>
      <c r="J31" s="28"/>
      <c r="K31" s="28"/>
      <c r="L31" s="28">
        <f>L32</f>
        <v>378.2</v>
      </c>
      <c r="M31" s="28">
        <f>M32</f>
        <v>124.75</v>
      </c>
    </row>
    <row r="32" spans="1:13" s="18" customFormat="1" ht="15.75">
      <c r="A32" s="17"/>
      <c r="B32" s="30" t="s">
        <v>26</v>
      </c>
      <c r="C32" s="31"/>
      <c r="D32" s="32"/>
      <c r="E32" s="49"/>
      <c r="F32" s="34">
        <f>F34+F37+F33+F39</f>
        <v>363.2</v>
      </c>
      <c r="G32" s="35"/>
      <c r="H32" s="34">
        <f>H34+H37+H33+H39</f>
        <v>378.2</v>
      </c>
      <c r="I32" s="34">
        <f>I34+I37+I33+I39</f>
        <v>124.75</v>
      </c>
      <c r="J32" s="34"/>
      <c r="K32" s="34"/>
      <c r="L32" s="34">
        <f>L34+L37+L33+L39</f>
        <v>378.2</v>
      </c>
      <c r="M32" s="34">
        <f>M34+M37+M33+M39</f>
        <v>124.75</v>
      </c>
    </row>
    <row r="33" spans="1:13" s="19" customFormat="1" ht="63">
      <c r="A33" s="2"/>
      <c r="B33" s="24">
        <v>1512220</v>
      </c>
      <c r="C33" s="25">
        <v>2220</v>
      </c>
      <c r="D33" s="50" t="s">
        <v>59</v>
      </c>
      <c r="E33" s="40" t="s">
        <v>72</v>
      </c>
      <c r="F33" s="28">
        <v>62</v>
      </c>
      <c r="G33" s="37"/>
      <c r="H33" s="28">
        <v>62</v>
      </c>
      <c r="I33" s="28">
        <v>5.3</v>
      </c>
      <c r="J33" s="28"/>
      <c r="K33" s="28"/>
      <c r="L33" s="28">
        <v>62</v>
      </c>
      <c r="M33" s="28">
        <v>5.3</v>
      </c>
    </row>
    <row r="34" spans="2:13" ht="15.75">
      <c r="B34" s="24" t="s">
        <v>27</v>
      </c>
      <c r="C34" s="24">
        <v>3140</v>
      </c>
      <c r="D34" s="42" t="s">
        <v>13</v>
      </c>
      <c r="E34" s="45"/>
      <c r="F34" s="28">
        <f>F35+F36</f>
        <v>3</v>
      </c>
      <c r="G34" s="37"/>
      <c r="H34" s="28">
        <f>H35+H36</f>
        <v>3</v>
      </c>
      <c r="I34" s="28">
        <f>I35+I36</f>
        <v>1</v>
      </c>
      <c r="J34" s="28"/>
      <c r="K34" s="28"/>
      <c r="L34" s="28">
        <f>L35+L36</f>
        <v>3</v>
      </c>
      <c r="M34" s="28">
        <f>M35+M36</f>
        <v>1</v>
      </c>
    </row>
    <row r="35" spans="2:13" ht="31.5">
      <c r="B35" s="46">
        <v>1513141</v>
      </c>
      <c r="C35" s="46">
        <v>3141</v>
      </c>
      <c r="D35" s="47" t="s">
        <v>13</v>
      </c>
      <c r="E35" s="40" t="s">
        <v>48</v>
      </c>
      <c r="F35" s="43">
        <v>1</v>
      </c>
      <c r="G35" s="37"/>
      <c r="H35" s="43">
        <v>1</v>
      </c>
      <c r="I35" s="43">
        <v>1</v>
      </c>
      <c r="J35" s="43"/>
      <c r="K35" s="43"/>
      <c r="L35" s="43">
        <v>1</v>
      </c>
      <c r="M35" s="43">
        <v>1</v>
      </c>
    </row>
    <row r="36" spans="2:13" ht="51.75" customHeight="1">
      <c r="B36" s="46">
        <v>1513141</v>
      </c>
      <c r="C36" s="46">
        <v>3141</v>
      </c>
      <c r="D36" s="47" t="s">
        <v>13</v>
      </c>
      <c r="E36" s="40" t="s">
        <v>55</v>
      </c>
      <c r="F36" s="43">
        <v>2</v>
      </c>
      <c r="G36" s="37"/>
      <c r="H36" s="43">
        <v>2</v>
      </c>
      <c r="I36" s="43">
        <v>0</v>
      </c>
      <c r="J36" s="43"/>
      <c r="K36" s="43"/>
      <c r="L36" s="43">
        <v>2</v>
      </c>
      <c r="M36" s="43">
        <v>0</v>
      </c>
    </row>
    <row r="37" spans="2:13" ht="33.75" customHeight="1">
      <c r="B37" s="24" t="s">
        <v>28</v>
      </c>
      <c r="C37" s="25"/>
      <c r="D37" s="26"/>
      <c r="E37" s="45"/>
      <c r="F37" s="28">
        <f>F38</f>
        <v>119.2</v>
      </c>
      <c r="G37" s="37"/>
      <c r="H37" s="28">
        <f>H38</f>
        <v>119.2</v>
      </c>
      <c r="I37" s="28">
        <f>I38</f>
        <v>59.5</v>
      </c>
      <c r="J37" s="28"/>
      <c r="K37" s="28"/>
      <c r="L37" s="28">
        <f>L38</f>
        <v>119.2</v>
      </c>
      <c r="M37" s="28">
        <f>M38</f>
        <v>59.5</v>
      </c>
    </row>
    <row r="38" spans="2:13" ht="47.25">
      <c r="B38" s="38" t="s">
        <v>29</v>
      </c>
      <c r="C38" s="38">
        <v>3202</v>
      </c>
      <c r="D38" s="39" t="s">
        <v>12</v>
      </c>
      <c r="E38" s="40" t="s">
        <v>51</v>
      </c>
      <c r="F38" s="41">
        <v>119.2</v>
      </c>
      <c r="G38" s="37"/>
      <c r="H38" s="41">
        <v>119.2</v>
      </c>
      <c r="I38" s="41">
        <v>59.5</v>
      </c>
      <c r="J38" s="41"/>
      <c r="K38" s="41"/>
      <c r="L38" s="41">
        <v>119.2</v>
      </c>
      <c r="M38" s="41">
        <v>59.5</v>
      </c>
    </row>
    <row r="39" spans="2:13" ht="15.75">
      <c r="B39" s="24" t="s">
        <v>30</v>
      </c>
      <c r="C39" s="24">
        <v>3400</v>
      </c>
      <c r="D39" s="42" t="s">
        <v>11</v>
      </c>
      <c r="E39" s="45"/>
      <c r="F39" s="28">
        <f>SUM(F40:F42)</f>
        <v>179</v>
      </c>
      <c r="G39" s="37"/>
      <c r="H39" s="28">
        <f>SUM(H40:H42)</f>
        <v>194</v>
      </c>
      <c r="I39" s="28">
        <f>SUM(I40:I42)</f>
        <v>58.95</v>
      </c>
      <c r="J39" s="28"/>
      <c r="K39" s="28"/>
      <c r="L39" s="28">
        <f>SUM(L40:L42)</f>
        <v>194</v>
      </c>
      <c r="M39" s="28">
        <f>SUM(M40:M42)</f>
        <v>58.95</v>
      </c>
    </row>
    <row r="40" spans="2:13" ht="63">
      <c r="B40" s="46">
        <v>1513400</v>
      </c>
      <c r="C40" s="46">
        <v>3400</v>
      </c>
      <c r="D40" s="47" t="s">
        <v>11</v>
      </c>
      <c r="E40" s="40" t="s">
        <v>52</v>
      </c>
      <c r="F40" s="43">
        <v>97</v>
      </c>
      <c r="G40" s="37"/>
      <c r="H40" s="43">
        <v>112</v>
      </c>
      <c r="I40" s="43">
        <v>46.95</v>
      </c>
      <c r="J40" s="43"/>
      <c r="K40" s="43"/>
      <c r="L40" s="43">
        <v>112</v>
      </c>
      <c r="M40" s="43">
        <v>46.95</v>
      </c>
    </row>
    <row r="41" spans="2:13" ht="47.25">
      <c r="B41" s="46">
        <v>1513400</v>
      </c>
      <c r="C41" s="46">
        <v>3400</v>
      </c>
      <c r="D41" s="47" t="s">
        <v>11</v>
      </c>
      <c r="E41" s="40" t="s">
        <v>46</v>
      </c>
      <c r="F41" s="43">
        <v>80</v>
      </c>
      <c r="G41" s="37"/>
      <c r="H41" s="43">
        <v>80</v>
      </c>
      <c r="I41" s="43">
        <v>12</v>
      </c>
      <c r="J41" s="43"/>
      <c r="K41" s="43"/>
      <c r="L41" s="43">
        <v>80</v>
      </c>
      <c r="M41" s="43">
        <v>12</v>
      </c>
    </row>
    <row r="42" spans="2:13" ht="47.25">
      <c r="B42" s="46">
        <v>1513400</v>
      </c>
      <c r="C42" s="46">
        <v>3400</v>
      </c>
      <c r="D42" s="47" t="s">
        <v>11</v>
      </c>
      <c r="E42" s="40" t="s">
        <v>47</v>
      </c>
      <c r="F42" s="43">
        <v>2</v>
      </c>
      <c r="G42" s="37"/>
      <c r="H42" s="43">
        <v>2</v>
      </c>
      <c r="I42" s="43">
        <v>0</v>
      </c>
      <c r="J42" s="43"/>
      <c r="K42" s="43"/>
      <c r="L42" s="43">
        <v>2</v>
      </c>
      <c r="M42" s="43">
        <v>0</v>
      </c>
    </row>
    <row r="43" spans="2:13" ht="15.75">
      <c r="B43" s="24" t="s">
        <v>31</v>
      </c>
      <c r="C43" s="25"/>
      <c r="D43" s="26"/>
      <c r="E43" s="45"/>
      <c r="F43" s="28">
        <f>F44</f>
        <v>20</v>
      </c>
      <c r="G43" s="37"/>
      <c r="H43" s="28">
        <f>H44</f>
        <v>20</v>
      </c>
      <c r="I43" s="28">
        <f>I44</f>
        <v>9.18</v>
      </c>
      <c r="J43" s="28"/>
      <c r="K43" s="28"/>
      <c r="L43" s="28">
        <f>L44</f>
        <v>20</v>
      </c>
      <c r="M43" s="28">
        <f>M44</f>
        <v>9.18</v>
      </c>
    </row>
    <row r="44" spans="1:13" s="18" customFormat="1" ht="15.75">
      <c r="A44" s="17"/>
      <c r="B44" s="30" t="s">
        <v>32</v>
      </c>
      <c r="C44" s="31"/>
      <c r="D44" s="32"/>
      <c r="E44" s="49"/>
      <c r="F44" s="34">
        <f>F45</f>
        <v>20</v>
      </c>
      <c r="G44" s="35"/>
      <c r="H44" s="34">
        <f>H45</f>
        <v>20</v>
      </c>
      <c r="I44" s="34">
        <f>I45</f>
        <v>9.18</v>
      </c>
      <c r="J44" s="34"/>
      <c r="K44" s="34"/>
      <c r="L44" s="34">
        <f>L45</f>
        <v>20</v>
      </c>
      <c r="M44" s="34">
        <f>M45</f>
        <v>9.18</v>
      </c>
    </row>
    <row r="45" spans="2:13" ht="47.25">
      <c r="B45" s="46" t="s">
        <v>33</v>
      </c>
      <c r="C45" s="46">
        <v>4040</v>
      </c>
      <c r="D45" s="47" t="s">
        <v>34</v>
      </c>
      <c r="E45" s="40" t="s">
        <v>73</v>
      </c>
      <c r="F45" s="43">
        <v>20</v>
      </c>
      <c r="G45" s="37"/>
      <c r="H45" s="43">
        <v>20</v>
      </c>
      <c r="I45" s="43">
        <v>9.18</v>
      </c>
      <c r="J45" s="43"/>
      <c r="K45" s="43"/>
      <c r="L45" s="43">
        <v>20</v>
      </c>
      <c r="M45" s="43">
        <v>9.18</v>
      </c>
    </row>
    <row r="46" spans="1:13" s="18" customFormat="1" ht="15.75">
      <c r="A46" s="17"/>
      <c r="B46" s="30" t="s">
        <v>35</v>
      </c>
      <c r="C46" s="31"/>
      <c r="D46" s="32"/>
      <c r="E46" s="49"/>
      <c r="F46" s="28">
        <f>F47</f>
        <v>67</v>
      </c>
      <c r="G46" s="35"/>
      <c r="H46" s="28">
        <f>H47</f>
        <v>67</v>
      </c>
      <c r="I46" s="28">
        <f>I47</f>
        <v>0</v>
      </c>
      <c r="J46" s="28"/>
      <c r="K46" s="28"/>
      <c r="L46" s="28">
        <f>L47</f>
        <v>67</v>
      </c>
      <c r="M46" s="28">
        <f>M47</f>
        <v>0</v>
      </c>
    </row>
    <row r="47" spans="2:13" ht="15.75">
      <c r="B47" s="24" t="s">
        <v>36</v>
      </c>
      <c r="C47" s="25"/>
      <c r="D47" s="26"/>
      <c r="E47" s="45"/>
      <c r="F47" s="34">
        <f>F48++F50+F51</f>
        <v>67</v>
      </c>
      <c r="G47" s="37"/>
      <c r="H47" s="34">
        <f>H48++H50+H51</f>
        <v>67</v>
      </c>
      <c r="I47" s="34">
        <f>I48++I50+I51</f>
        <v>0</v>
      </c>
      <c r="J47" s="34"/>
      <c r="K47" s="34"/>
      <c r="L47" s="34">
        <f>L48++L50+L51</f>
        <v>67</v>
      </c>
      <c r="M47" s="34">
        <f>M48++M50+M51</f>
        <v>0</v>
      </c>
    </row>
    <row r="48" spans="1:13" s="19" customFormat="1" ht="63">
      <c r="A48" s="2"/>
      <c r="B48" s="46" t="s">
        <v>37</v>
      </c>
      <c r="C48" s="46">
        <v>6430</v>
      </c>
      <c r="D48" s="47" t="s">
        <v>38</v>
      </c>
      <c r="E48" s="51" t="s">
        <v>58</v>
      </c>
      <c r="F48" s="43">
        <v>37</v>
      </c>
      <c r="G48" s="37"/>
      <c r="H48" s="43">
        <v>37</v>
      </c>
      <c r="I48" s="43">
        <v>0</v>
      </c>
      <c r="J48" s="43"/>
      <c r="K48" s="43"/>
      <c r="L48" s="43">
        <v>37</v>
      </c>
      <c r="M48" s="43">
        <v>0</v>
      </c>
    </row>
    <row r="49" spans="2:13" ht="15.75">
      <c r="B49" s="24" t="s">
        <v>39</v>
      </c>
      <c r="C49" s="25"/>
      <c r="D49" s="26"/>
      <c r="E49" s="45"/>
      <c r="F49" s="28">
        <f>F50</f>
        <v>20</v>
      </c>
      <c r="G49" s="37"/>
      <c r="H49" s="28">
        <f>H50</f>
        <v>20</v>
      </c>
      <c r="I49" s="28">
        <f>I50</f>
        <v>0</v>
      </c>
      <c r="J49" s="28"/>
      <c r="K49" s="28"/>
      <c r="L49" s="28">
        <f>L50</f>
        <v>20</v>
      </c>
      <c r="M49" s="28">
        <f>M50</f>
        <v>0</v>
      </c>
    </row>
    <row r="50" spans="2:13" ht="63">
      <c r="B50" s="38" t="s">
        <v>40</v>
      </c>
      <c r="C50" s="38">
        <v>8109</v>
      </c>
      <c r="D50" s="39" t="s">
        <v>6</v>
      </c>
      <c r="E50" s="40" t="s">
        <v>53</v>
      </c>
      <c r="F50" s="41">
        <v>20</v>
      </c>
      <c r="G50" s="37"/>
      <c r="H50" s="41">
        <v>20</v>
      </c>
      <c r="I50" s="41">
        <v>0</v>
      </c>
      <c r="J50" s="41"/>
      <c r="K50" s="41"/>
      <c r="L50" s="41">
        <v>20</v>
      </c>
      <c r="M50" s="41">
        <v>0</v>
      </c>
    </row>
    <row r="51" spans="2:13" ht="31.5">
      <c r="B51" s="38">
        <v>4818600</v>
      </c>
      <c r="C51" s="38">
        <v>8600</v>
      </c>
      <c r="D51" s="52" t="s">
        <v>60</v>
      </c>
      <c r="E51" s="40" t="s">
        <v>61</v>
      </c>
      <c r="F51" s="41">
        <v>10</v>
      </c>
      <c r="G51" s="37"/>
      <c r="H51" s="41">
        <v>10</v>
      </c>
      <c r="I51" s="41">
        <v>0</v>
      </c>
      <c r="J51" s="41"/>
      <c r="K51" s="41"/>
      <c r="L51" s="41">
        <v>10</v>
      </c>
      <c r="M51" s="41">
        <v>0</v>
      </c>
    </row>
    <row r="52" spans="2:13" ht="48" customHeight="1">
      <c r="B52" s="24" t="s">
        <v>66</v>
      </c>
      <c r="C52" s="25"/>
      <c r="D52" s="56"/>
      <c r="E52" s="40"/>
      <c r="F52" s="58">
        <f>F53</f>
        <v>242.2</v>
      </c>
      <c r="G52" s="59"/>
      <c r="H52" s="58">
        <f>H53</f>
        <v>242.2</v>
      </c>
      <c r="I52" s="58">
        <f>I53</f>
        <v>165.6</v>
      </c>
      <c r="J52" s="58"/>
      <c r="K52" s="58"/>
      <c r="L52" s="58">
        <f>L53</f>
        <v>242.2</v>
      </c>
      <c r="M52" s="58">
        <f>M53</f>
        <v>165.6</v>
      </c>
    </row>
    <row r="53" spans="2:13" ht="15.75">
      <c r="B53" s="24" t="s">
        <v>67</v>
      </c>
      <c r="C53" s="25"/>
      <c r="D53" s="56"/>
      <c r="E53" s="40"/>
      <c r="F53" s="58">
        <f>F54+F55+F56+F57</f>
        <v>242.2</v>
      </c>
      <c r="G53" s="59"/>
      <c r="H53" s="58">
        <f>H54+H55+H56+H57</f>
        <v>242.2</v>
      </c>
      <c r="I53" s="58">
        <f>I54+I55+I56+I57</f>
        <v>165.6</v>
      </c>
      <c r="J53" s="58"/>
      <c r="K53" s="58"/>
      <c r="L53" s="58">
        <f>L54+L55+L56+L57</f>
        <v>242.2</v>
      </c>
      <c r="M53" s="58">
        <f>M54+M55+M56+M57</f>
        <v>165.6</v>
      </c>
    </row>
    <row r="54" spans="2:13" ht="47.25">
      <c r="B54" s="46" t="s">
        <v>69</v>
      </c>
      <c r="C54" s="46" t="s">
        <v>70</v>
      </c>
      <c r="D54" s="57" t="s">
        <v>68</v>
      </c>
      <c r="E54" s="40" t="s">
        <v>82</v>
      </c>
      <c r="F54" s="41">
        <v>70</v>
      </c>
      <c r="G54" s="37"/>
      <c r="H54" s="41">
        <v>75</v>
      </c>
      <c r="I54" s="41">
        <v>70</v>
      </c>
      <c r="J54" s="41"/>
      <c r="K54" s="41"/>
      <c r="L54" s="41">
        <v>75</v>
      </c>
      <c r="M54" s="41">
        <v>70</v>
      </c>
    </row>
    <row r="55" spans="2:13" ht="31.5">
      <c r="B55" s="46" t="s">
        <v>69</v>
      </c>
      <c r="C55" s="46" t="s">
        <v>70</v>
      </c>
      <c r="D55" s="57" t="s">
        <v>68</v>
      </c>
      <c r="E55" s="40" t="s">
        <v>71</v>
      </c>
      <c r="F55" s="41">
        <v>120.6</v>
      </c>
      <c r="G55" s="37"/>
      <c r="H55" s="41">
        <v>120.6</v>
      </c>
      <c r="I55" s="41">
        <v>95.6</v>
      </c>
      <c r="J55" s="41"/>
      <c r="K55" s="41"/>
      <c r="L55" s="41">
        <v>120.6</v>
      </c>
      <c r="M55" s="41">
        <v>95.6</v>
      </c>
    </row>
    <row r="56" spans="2:13" ht="61.5" customHeight="1">
      <c r="B56" s="46" t="s">
        <v>69</v>
      </c>
      <c r="C56" s="46" t="s">
        <v>70</v>
      </c>
      <c r="D56" s="57" t="s">
        <v>68</v>
      </c>
      <c r="E56" s="53" t="s">
        <v>75</v>
      </c>
      <c r="F56" s="43">
        <v>46.6</v>
      </c>
      <c r="G56" s="37"/>
      <c r="H56" s="43">
        <v>46.6</v>
      </c>
      <c r="I56" s="43">
        <v>0</v>
      </c>
      <c r="J56" s="43"/>
      <c r="K56" s="43"/>
      <c r="L56" s="43">
        <v>46.6</v>
      </c>
      <c r="M56" s="43">
        <v>0</v>
      </c>
    </row>
    <row r="57" spans="2:13" ht="18.75" customHeight="1">
      <c r="B57" s="46">
        <v>0</v>
      </c>
      <c r="C57" s="46">
        <v>0</v>
      </c>
      <c r="D57" s="57">
        <v>0</v>
      </c>
      <c r="E57" s="40">
        <v>0</v>
      </c>
      <c r="F57" s="43">
        <v>5</v>
      </c>
      <c r="G57" s="37"/>
      <c r="H57" s="43">
        <v>0</v>
      </c>
      <c r="I57" s="43">
        <v>0</v>
      </c>
      <c r="J57" s="43"/>
      <c r="K57" s="43"/>
      <c r="L57" s="43">
        <v>0</v>
      </c>
      <c r="M57" s="43">
        <v>0</v>
      </c>
    </row>
    <row r="58" spans="2:13" ht="18">
      <c r="B58" s="20"/>
      <c r="C58" s="21" t="s">
        <v>41</v>
      </c>
      <c r="D58" s="22"/>
      <c r="E58" s="16"/>
      <c r="F58" s="23">
        <f>F12+F16+F21+F31+F43+F46+F52</f>
        <v>2716.3999999999996</v>
      </c>
      <c r="G58" s="8"/>
      <c r="H58" s="23">
        <f>H12+H16+H21+H31+H43+H46+H52</f>
        <v>2758.3999999999996</v>
      </c>
      <c r="I58" s="23">
        <f>I12+I16+I21+I31+I43+I46+I52</f>
        <v>1501.03</v>
      </c>
      <c r="J58" s="23">
        <f>J12+J16+J21+J31+J43+J46+J52</f>
        <v>0</v>
      </c>
      <c r="K58" s="23">
        <f>K12+K16+K21+K31+K43+K46+K52</f>
        <v>0</v>
      </c>
      <c r="L58" s="23">
        <f>L12+L16+L21+L31+L43+L46+L52</f>
        <v>2758.3999999999996</v>
      </c>
      <c r="M58" s="23">
        <f>M12+M16+M21+M31+M43+M46+M52</f>
        <v>1501.03</v>
      </c>
    </row>
    <row r="61" spans="2:8" ht="18.75">
      <c r="B61" s="65" t="s">
        <v>50</v>
      </c>
      <c r="C61" s="66"/>
      <c r="D61" s="66"/>
      <c r="E61" s="66"/>
      <c r="F61" s="67"/>
      <c r="G61" s="66"/>
      <c r="H61" s="66"/>
    </row>
  </sheetData>
  <sheetProtection/>
  <mergeCells count="9">
    <mergeCell ref="K2:L6"/>
    <mergeCell ref="J10:K10"/>
    <mergeCell ref="L10:M10"/>
    <mergeCell ref="B8:H8"/>
    <mergeCell ref="H10:I10"/>
    <mergeCell ref="E10:E11"/>
    <mergeCell ref="D10:D11"/>
    <mergeCell ref="C10:C11"/>
    <mergeCell ref="B10:B11"/>
  </mergeCells>
  <printOptions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62" r:id="rId1"/>
  <headerFooter alignWithMargins="0">
    <oddFooter>&amp;R&amp;P</oddFooter>
  </headerFooter>
  <rowBreaks count="2" manualBreakCount="2">
    <brk id="28" min="1" max="12" man="1"/>
    <brk id="51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2017-05-23T10:47:44Z</cp:lastPrinted>
  <dcterms:created xsi:type="dcterms:W3CDTF">2014-01-17T10:52:16Z</dcterms:created>
  <dcterms:modified xsi:type="dcterms:W3CDTF">2017-07-27T04:34:53Z</dcterms:modified>
  <cp:category/>
  <cp:version/>
  <cp:contentType/>
  <cp:contentStatus/>
</cp:coreProperties>
</file>